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9200" windowHeight="12072" activeTab="1"/>
  </bookViews>
  <sheets>
    <sheet name="ΔΗΜΟΣ-ΠΡΟΫΠΟΛΟΓΙΣΜΟΣ ΕΣΟΔΩΝ" sheetId="1" r:id="rId1"/>
    <sheet name="ΔΗΜΟΣ- ΠΡΟΫΠΟΛΟΓΙΣΜΟΣ ΕΞΟΔΩΝ" sheetId="2" r:id="rId2"/>
    <sheet name="ΔΗΜΟΣ-ΣΤΟΙΧΕΙΑ ΙΣΟΛΟΓΙΣΜΟΥ" sheetId="3" state="hidden" r:id="rId3"/>
  </sheets>
  <definedNames/>
  <calcPr fullCalcOnLoad="1"/>
</workbook>
</file>

<file path=xl/sharedStrings.xml><?xml version="1.0" encoding="utf-8"?>
<sst xmlns="http://schemas.openxmlformats.org/spreadsheetml/2006/main" count="144" uniqueCount="113">
  <si>
    <t>ΤΡΙΜΗΝΙΑΙΑ ΕΚΘΕΣΗ</t>
  </si>
  <si>
    <t>Κ.Α.</t>
  </si>
  <si>
    <t>ΑΝΑΚΕΦΑΛΑΙΩΣΗ ΕΣΟΔΩΝ</t>
  </si>
  <si>
    <t>Προϋπ/σμός</t>
  </si>
  <si>
    <t>Βεβαιωθέντα</t>
  </si>
  <si>
    <t>%</t>
  </si>
  <si>
    <t>Εισπραχθέντα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</si>
  <si>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</si>
  <si>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</si>
  <si>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</si>
  <si>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</si>
  <si>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</si>
  <si>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</si>
  <si>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</si>
  <si>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</si>
  <si>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</si>
  <si>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</si>
  <si>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Λοιπά τακτικά έσοδα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</si>
  <si>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</si>
  <si>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</si>
  <si>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</si>
  <si>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</si>
  <si>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</si>
  <si>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</si>
  <si>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</si>
  <si>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</si>
  <si>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</si>
  <si>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</si>
  <si>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</si>
  <si>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</si>
  <si>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</si>
  <si>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</si>
  <si>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</si>
  <si>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</si>
  <si>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</si>
  <si>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</si>
  <si>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</si>
  <si>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</si>
  <si>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</si>
  <si>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</si>
  <si>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1/2</t>
  </si>
  <si>
    <t>5/1</t>
  </si>
  <si>
    <t>5/3</t>
  </si>
  <si>
    <t>Σύνολα δαπανών</t>
  </si>
  <si>
    <t>Έξοδα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</si>
  <si>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</si>
  <si>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</si>
  <si>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</si>
  <si>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</si>
  <si>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</si>
  <si>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</si>
  <si>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</si>
  <si>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</si>
  <si>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</si>
  <si>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</si>
  <si>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</si>
  <si>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</si>
  <si>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Μελέτες, έρευνες, πειραματικές εργασίες κλπ</t>
  </si>
  <si>
    <t>Τίτλοι πάγιας επένδυσης (συμμετοχές σε επιχειρήσεις)</t>
  </si>
  <si>
    <t>Πληρωμές Π.Ο.Ε., αποδόσεις και προβλέψεις</t>
  </si>
  <si>
    <t>Πληρωμές Π.Ο.Ε.</t>
  </si>
  <si>
    <t>Αποδόσεις</t>
  </si>
  <si>
    <t>Προβλέψεις μη είσπραξης</t>
  </si>
  <si>
    <t>Αποθεματικό</t>
  </si>
  <si>
    <r>
      <t xml:space="preserve">ΥΠΟΔΕΙΓΜΑ </t>
    </r>
    <r>
      <rPr>
        <sz val="11"/>
        <color indexed="8"/>
        <rFont val="Arial"/>
        <family val="2"/>
      </rPr>
      <t>Λ/ο 3</t>
    </r>
  </si>
  <si>
    <t xml:space="preserve">ΕΛΛΗΝΙΚΗ ΔΗΜΟΚΡΑΤΙΑ </t>
  </si>
  <si>
    <t>ΝΟΜΟΣ</t>
  </si>
  <si>
    <t>ΔΗΜΟΣ</t>
  </si>
  <si>
    <t xml:space="preserve">ΤΡΙΜΗΝΙΑΙΑ ΕΚΘΕΣΗ </t>
  </si>
  <si>
    <t>ΣΤΟΙΧΕΙΑ ΙΣΟΛΟΓΙΣΜΟΥ    ...ΤΡΙΜΗΝΟΥ 201..</t>
  </si>
  <si>
    <t>τέλος Προηγούμενου έτους</t>
  </si>
  <si>
    <t>Προηγούμενο τρίμηνο</t>
  </si>
  <si>
    <t>.... Τρίμηνο 201..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</si>
  <si>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</si>
  <si>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</si>
  <si>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</si>
  <si>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</si>
  <si>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</si>
  <si>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</si>
  <si>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</si>
  <si>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</si>
  <si>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</si>
  <si>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</si>
  <si>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</si>
  <si>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</si>
  <si>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</si>
  <si>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</si>
  <si>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</si>
  <si>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Γ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</si>
  <si>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</si>
  <si>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</si>
  <si>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</si>
  <si>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</si>
  <si>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</si>
  <si>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</si>
  <si>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</si>
  <si>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</si>
  <si>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</si>
  <si>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</si>
  <si>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</si>
  <si>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</si>
  <si>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</si>
  <si>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</si>
  <si>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</si>
  <si>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</si>
  <si>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</si>
  <si>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</si>
  <si>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</si>
  <si>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>ΧΡΟΝΙΚΗ ΠΕΡΙΟΔΟΣ 1/1/2018 -30/09/2018</t>
  </si>
  <si>
    <t>ΑΠΟΤΕΛΕΣΜΑΤΑ ΕΚΤΕΛΕΣΗΣ ΠΡΟΫΠΟΛΟΓΙΣΜΟΥ ΕΣΟΔΩΝ Γ΄ ΤΡΙΜΗΝΟΥ 2018</t>
  </si>
  <si>
    <t>ΝΟΜΟΣ ΑΤΤΙΚΗΣ</t>
  </si>
  <si>
    <t>ΔΗΜΟΣ ΧΑΛΑΝΔΡΙΟΥ</t>
  </si>
  <si>
    <t>ΑΠΟΤΕΛΕΣΜΑΤΑ ΕΚΤΕΛΕΣΗΣ ΠΡΟΫΠΟΛΟΓΙΣΜΟΥ ΔΑΠΑΝΩΝ Γ΄ ΤΡΙΜΗΝΟΥ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</si>
</sst>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4" fillId="24" borderId="10" xfId="0" applyFont="1" applyFill="1" applyBorder="1" applyAlignment="1" applyProtection="1">
      <alignment horizontal="center" vertical="top" wrapText="1"/>
      <protection locked="0"/>
    </xf>
    <xf numFmtId="1" fontId="24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24" fillId="24" borderId="11" xfId="0" applyNumberFormat="1" applyFont="1" applyFill="1" applyBorder="1" applyAlignment="1" applyProtection="1">
      <alignment vertical="top" wrapText="1"/>
      <protection locked="0"/>
    </xf>
    <xf numFmtId="4" fontId="24" fillId="24" borderId="10" xfId="0" applyNumberFormat="1" applyFont="1" applyFill="1" applyBorder="1" applyAlignment="1" applyProtection="1">
      <alignment vertical="top" wrapText="1"/>
      <protection locked="0"/>
    </xf>
    <xf numFmtId="4" fontId="24" fillId="24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4" fontId="23" fillId="24" borderId="11" xfId="0" applyNumberFormat="1" applyFont="1" applyFill="1" applyBorder="1" applyAlignment="1" applyProtection="1">
      <alignment vertical="top" wrapText="1"/>
      <protection locked="0"/>
    </xf>
    <xf numFmtId="4" fontId="23" fillId="24" borderId="10" xfId="0" applyNumberFormat="1" applyFont="1" applyFill="1" applyBorder="1" applyAlignment="1" applyProtection="1">
      <alignment vertical="top" wrapText="1"/>
      <protection locked="0"/>
    </xf>
    <xf numFmtId="3" fontId="24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49" fontId="0" fillId="21" borderId="12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21" borderId="12" xfId="0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/>
    </xf>
    <xf numFmtId="0" fontId="1" fillId="21" borderId="12" xfId="0" applyFont="1" applyFill="1" applyBorder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26" fillId="21" borderId="12" xfId="0" applyFont="1" applyFill="1" applyBorder="1" applyAlignment="1" applyProtection="1">
      <alignment horizontal="center"/>
      <protection locked="0"/>
    </xf>
    <xf numFmtId="0" fontId="27" fillId="21" borderId="12" xfId="0" applyFont="1" applyFill="1" applyBorder="1" applyAlignment="1" applyProtection="1">
      <alignment horizontal="center"/>
      <protection locked="0"/>
    </xf>
    <xf numFmtId="0" fontId="3" fillId="21" borderId="12" xfId="0" applyFont="1" applyFill="1" applyBorder="1" applyAlignment="1" applyProtection="1">
      <alignment horizontal="center"/>
      <protection locked="0"/>
    </xf>
    <xf numFmtId="49" fontId="3" fillId="21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6" fillId="0" borderId="12" xfId="0" applyFont="1" applyBorder="1" applyAlignment="1" applyProtection="1">
      <alignment/>
      <protection/>
    </xf>
    <xf numFmtId="0" fontId="26" fillId="21" borderId="12" xfId="0" applyFont="1" applyFill="1" applyBorder="1" applyAlignment="1" applyProtection="1">
      <alignment/>
      <protection/>
    </xf>
    <xf numFmtId="0" fontId="3" fillId="21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28" fillId="24" borderId="13" xfId="0" applyFont="1" applyFill="1" applyBorder="1" applyAlignment="1" applyProtection="1">
      <alignment horizontal="center" vertical="top" wrapText="1"/>
      <protection locked="0"/>
    </xf>
    <xf numFmtId="0" fontId="28" fillId="24" borderId="10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horizontal="center"/>
      <protection locked="0"/>
    </xf>
    <xf numFmtId="4" fontId="23" fillId="24" borderId="1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1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24" borderId="14" xfId="0" applyFont="1" applyFill="1" applyBorder="1" applyAlignment="1" applyProtection="1">
      <alignment vertical="top" wrapText="1"/>
      <protection locked="0"/>
    </xf>
    <xf numFmtId="0" fontId="28" fillId="24" borderId="11" xfId="0" applyFont="1" applyFill="1" applyBorder="1" applyAlignment="1" applyProtection="1">
      <alignment vertical="top" wrapText="1"/>
      <protection locked="0"/>
    </xf>
    <xf numFmtId="0" fontId="24" fillId="24" borderId="15" xfId="0" applyFont="1" applyFill="1" applyBorder="1" applyAlignment="1" applyProtection="1">
      <alignment vertical="top" wrapText="1"/>
      <protection locked="0"/>
    </xf>
    <xf numFmtId="0" fontId="24" fillId="24" borderId="16" xfId="0" applyFont="1" applyFill="1" applyBorder="1" applyAlignment="1" applyProtection="1">
      <alignment vertical="top" wrapText="1"/>
      <protection locked="0"/>
    </xf>
    <xf numFmtId="4" fontId="23" fillId="24" borderId="15" xfId="0" applyNumberFormat="1" applyFont="1" applyFill="1" applyBorder="1" applyAlignment="1" applyProtection="1">
      <alignment vertical="top" wrapText="1"/>
      <protection locked="0"/>
    </xf>
    <xf numFmtId="4" fontId="23" fillId="24" borderId="17" xfId="0" applyNumberFormat="1" applyFont="1" applyFill="1" applyBorder="1" applyAlignment="1" applyProtection="1">
      <alignment vertical="top" wrapText="1"/>
      <protection locked="0"/>
    </xf>
    <xf numFmtId="4" fontId="23" fillId="24" borderId="16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4" fontId="24" fillId="24" borderId="15" xfId="0" applyNumberFormat="1" applyFont="1" applyFill="1" applyBorder="1" applyAlignment="1" applyProtection="1">
      <alignment vertical="top" wrapText="1"/>
      <protection locked="0"/>
    </xf>
    <xf numFmtId="4" fontId="24" fillId="24" borderId="16" xfId="0" applyNumberFormat="1" applyFont="1" applyFill="1" applyBorder="1" applyAlignment="1" applyProtection="1">
      <alignment vertical="top" wrapText="1"/>
      <protection locked="0"/>
    </xf>
    <xf numFmtId="0" fontId="29" fillId="24" borderId="19" xfId="0" applyFont="1" applyFill="1" applyBorder="1" applyAlignment="1" applyProtection="1">
      <alignment vertical="top" wrapText="1"/>
      <protection locked="0"/>
    </xf>
    <xf numFmtId="0" fontId="29" fillId="24" borderId="13" xfId="0" applyFont="1" applyFill="1" applyBorder="1" applyAlignment="1" applyProtection="1">
      <alignment vertical="top" wrapText="1"/>
      <protection locked="0"/>
    </xf>
    <xf numFmtId="0" fontId="29" fillId="24" borderId="20" xfId="0" applyFont="1" applyFill="1" applyBorder="1" applyAlignment="1" applyProtection="1">
      <alignment vertical="top" wrapText="1"/>
      <protection locked="0"/>
    </xf>
    <xf numFmtId="0" fontId="29" fillId="24" borderId="10" xfId="0" applyFont="1" applyFill="1" applyBorder="1" applyAlignment="1" applyProtection="1">
      <alignment vertical="top" wrapText="1"/>
      <protection locked="0"/>
    </xf>
    <xf numFmtId="4" fontId="1" fillId="0" borderId="12" xfId="0" applyNumberFormat="1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4" fontId="1" fillId="21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 locked="0"/>
    </xf>
    <xf numFmtId="4" fontId="26" fillId="0" borderId="12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/>
      <protection locked="0"/>
    </xf>
    <xf numFmtId="4" fontId="26" fillId="0" borderId="12" xfId="0" applyNumberFormat="1" applyFont="1" applyBorder="1" applyAlignment="1" applyProtection="1">
      <alignment/>
      <protection locked="0"/>
    </xf>
    <xf numFmtId="4" fontId="26" fillId="21" borderId="1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 locked="0"/>
    </xf>
    <xf numFmtId="4" fontId="26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5.57421875" style="1" customWidth="1"/>
    <col min="2" max="2" width="52.00390625" style="1" bestFit="1" customWidth="1"/>
    <col min="3" max="3" width="12.7109375" style="1" bestFit="1" customWidth="1"/>
    <col min="4" max="4" width="12.57421875" style="1" bestFit="1" customWidth="1"/>
    <col min="5" max="5" width="11.28125" style="1" customWidth="1"/>
    <col min="6" max="6" width="14.00390625" style="1" customWidth="1"/>
    <col min="7" max="7" width="10.28125" style="1" customWidth="1"/>
    <col min="8" max="8" width="10.8515625" style="1" customWidth="1"/>
    <col min="9" max="16384" width="9.140625" style="1" customWidth="1"/>
  </cols>
  <sheetData>
    <row r="1" spans="1:8" ht="12.75">
      <c r="A1" s="40" t="s">
        <v>65</v>
      </c>
      <c r="B1" s="40"/>
      <c r="C1" s="35"/>
      <c r="D1" s="11"/>
      <c r="E1" s="11"/>
      <c r="F1" s="11"/>
      <c r="G1" s="11"/>
      <c r="H1" s="11"/>
    </row>
    <row r="2" spans="1:8" ht="12.75">
      <c r="A2" s="40" t="s">
        <v>110</v>
      </c>
      <c r="B2" s="40"/>
      <c r="C2" s="35"/>
      <c r="D2" s="11"/>
      <c r="E2" s="11"/>
      <c r="F2" s="11"/>
      <c r="G2" s="11"/>
      <c r="H2" s="11"/>
    </row>
    <row r="3" spans="1:7" ht="12.75">
      <c r="A3" s="40" t="s">
        <v>111</v>
      </c>
      <c r="B3" s="47"/>
      <c r="C3" s="47"/>
      <c r="F3" s="40"/>
      <c r="G3" s="40"/>
    </row>
    <row r="4" spans="1:8" ht="12.75">
      <c r="A4" s="42" t="s">
        <v>0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109</v>
      </c>
      <c r="B5" s="42"/>
      <c r="C5" s="42"/>
      <c r="D5" s="42"/>
      <c r="E5" s="42"/>
      <c r="F5" s="42"/>
      <c r="G5" s="42"/>
      <c r="H5" s="42"/>
    </row>
    <row r="6" spans="5:8" ht="12.75">
      <c r="E6" s="43" t="s">
        <v>108</v>
      </c>
      <c r="F6" s="44"/>
      <c r="G6" s="44"/>
      <c r="H6" s="44"/>
    </row>
    <row r="7" spans="1:8" ht="12.75">
      <c r="A7" s="41" t="s">
        <v>1</v>
      </c>
      <c r="B7" s="4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45" t="s">
        <v>5</v>
      </c>
      <c r="H7" s="46"/>
    </row>
    <row r="8" spans="1:8" ht="12.75">
      <c r="A8" s="41"/>
      <c r="B8" s="41"/>
      <c r="C8" s="13">
        <v>1</v>
      </c>
      <c r="D8" s="14">
        <v>2</v>
      </c>
      <c r="E8" s="15" t="s">
        <v>7</v>
      </c>
      <c r="F8" s="13">
        <v>3</v>
      </c>
      <c r="G8" s="15" t="s">
        <v>8</v>
      </c>
      <c r="H8" s="15" t="s">
        <v>9</v>
      </c>
    </row>
    <row r="9" spans="1:8" s="17" customFormat="1" ht="12.75">
      <c r="A9" s="16">
        <v>0</v>
      </c>
      <c r="B9" s="16" t="s">
        <v>10</v>
      </c>
      <c r="C9" s="68">
        <f>C10+C11+C12+C13+C14+C15+C16</f>
        <v>25494813.189999998</v>
      </c>
      <c r="D9" s="68">
        <f>D10+D11+D12+D13+D14+D15+D16</f>
        <v>17749834</v>
      </c>
      <c r="E9" s="20">
        <f aca="true" t="shared" si="0" ref="E9:E32">D9/C9</f>
        <v>0.6962135344047995</v>
      </c>
      <c r="F9" s="68">
        <f>F10+F11+F12+F13+F14+F15+F16</f>
        <v>17706163.03</v>
      </c>
      <c r="G9" s="20">
        <f aca="true" t="shared" si="1" ref="G9:G33">F9/C9</f>
        <v>0.6945005989275108</v>
      </c>
      <c r="H9" s="20">
        <f aca="true" t="shared" si="2" ref="H9:H33">F9/D9</f>
        <v>0.9975396406524141</v>
      </c>
    </row>
    <row r="10" spans="1:8" ht="12.75">
      <c r="A10" s="18">
        <v>1</v>
      </c>
      <c r="B10" s="18" t="s">
        <v>11</v>
      </c>
      <c r="C10" s="69">
        <v>96500</v>
      </c>
      <c r="D10" s="72">
        <v>39286.96</v>
      </c>
      <c r="E10" s="20">
        <f t="shared" si="0"/>
        <v>0.40711875647668394</v>
      </c>
      <c r="F10" s="72">
        <v>27102.72</v>
      </c>
      <c r="G10" s="20">
        <f t="shared" si="1"/>
        <v>0.2808572020725389</v>
      </c>
      <c r="H10" s="20">
        <f t="shared" si="2"/>
        <v>0.6898655431725947</v>
      </c>
    </row>
    <row r="11" spans="1:8" ht="12.75">
      <c r="A11" s="18">
        <v>2</v>
      </c>
      <c r="B11" s="18" t="s">
        <v>12</v>
      </c>
      <c r="C11" s="69">
        <v>378500</v>
      </c>
      <c r="D11" s="72">
        <v>325033.32</v>
      </c>
      <c r="E11" s="20">
        <f t="shared" si="0"/>
        <v>0.858740607661823</v>
      </c>
      <c r="F11" s="72">
        <v>325033.32</v>
      </c>
      <c r="G11" s="20">
        <f t="shared" si="1"/>
        <v>0.858740607661823</v>
      </c>
      <c r="H11" s="20">
        <f t="shared" si="2"/>
        <v>1</v>
      </c>
    </row>
    <row r="12" spans="1:8" ht="12.75">
      <c r="A12" s="18">
        <v>3</v>
      </c>
      <c r="B12" s="18" t="s">
        <v>13</v>
      </c>
      <c r="C12" s="69">
        <v>8057000</v>
      </c>
      <c r="D12" s="72">
        <v>5008457.98</v>
      </c>
      <c r="E12" s="20">
        <f t="shared" si="0"/>
        <v>0.6216281469529602</v>
      </c>
      <c r="F12" s="72">
        <v>5006755.91</v>
      </c>
      <c r="G12" s="20">
        <f t="shared" si="1"/>
        <v>0.6214168933846345</v>
      </c>
      <c r="H12" s="20">
        <f t="shared" si="2"/>
        <v>0.999660160870512</v>
      </c>
    </row>
    <row r="13" spans="1:8" ht="12.75">
      <c r="A13" s="18">
        <v>4</v>
      </c>
      <c r="B13" s="18" t="s">
        <v>14</v>
      </c>
      <c r="C13" s="69">
        <v>2125701.93</v>
      </c>
      <c r="D13" s="72">
        <v>1716136.87</v>
      </c>
      <c r="E13" s="20">
        <f t="shared" si="0"/>
        <v>0.8073271448739758</v>
      </c>
      <c r="F13" s="72">
        <v>1686446.88</v>
      </c>
      <c r="G13" s="20">
        <f t="shared" si="1"/>
        <v>0.7933599985017654</v>
      </c>
      <c r="H13" s="20">
        <f t="shared" si="2"/>
        <v>0.9826995209304021</v>
      </c>
    </row>
    <row r="14" spans="1:8" ht="12.75">
      <c r="A14" s="18">
        <v>5</v>
      </c>
      <c r="B14" s="18" t="s">
        <v>15</v>
      </c>
      <c r="C14" s="69">
        <v>1351000</v>
      </c>
      <c r="D14" s="72">
        <v>1175469.3</v>
      </c>
      <c r="E14" s="20">
        <f t="shared" si="0"/>
        <v>0.8700735011102887</v>
      </c>
      <c r="F14" s="72">
        <v>1175374.63</v>
      </c>
      <c r="G14" s="20">
        <f t="shared" si="1"/>
        <v>0.8700034270910436</v>
      </c>
      <c r="H14" s="20">
        <f t="shared" si="2"/>
        <v>0.999919461954472</v>
      </c>
    </row>
    <row r="15" spans="1:8" ht="12.75">
      <c r="A15" s="18">
        <v>6</v>
      </c>
      <c r="B15" s="18" t="s">
        <v>16</v>
      </c>
      <c r="C15" s="69">
        <v>13451111.26</v>
      </c>
      <c r="D15" s="72">
        <v>9463354.96</v>
      </c>
      <c r="E15" s="20">
        <f t="shared" si="0"/>
        <v>0.7035370369838129</v>
      </c>
      <c r="F15" s="72">
        <v>9463354.96</v>
      </c>
      <c r="G15" s="20">
        <f t="shared" si="1"/>
        <v>0.7035370369838129</v>
      </c>
      <c r="H15" s="20">
        <f t="shared" si="2"/>
        <v>1</v>
      </c>
    </row>
    <row r="16" spans="1:8" ht="12.75">
      <c r="A16" s="18">
        <v>7</v>
      </c>
      <c r="B16" s="18" t="s">
        <v>17</v>
      </c>
      <c r="C16" s="69">
        <v>35000</v>
      </c>
      <c r="D16" s="72">
        <v>22094.61</v>
      </c>
      <c r="E16" s="20">
        <f t="shared" si="0"/>
        <v>0.6312745714285715</v>
      </c>
      <c r="F16" s="72">
        <v>22094.61</v>
      </c>
      <c r="G16" s="20">
        <f t="shared" si="1"/>
        <v>0.6312745714285715</v>
      </c>
      <c r="H16" s="20">
        <f t="shared" si="2"/>
        <v>1</v>
      </c>
    </row>
    <row r="17" spans="1:8" s="17" customFormat="1" ht="12.75">
      <c r="A17" s="16">
        <v>1</v>
      </c>
      <c r="B17" s="16" t="s">
        <v>18</v>
      </c>
      <c r="C17" s="68">
        <f>C18+C19+C20+C21+C22+C23</f>
        <v>6239993.52</v>
      </c>
      <c r="D17" s="68">
        <f>D18+D19+D20+D21+D22+D23</f>
        <v>1769157.1900000002</v>
      </c>
      <c r="E17" s="20">
        <f t="shared" si="0"/>
        <v>0.28351907487237266</v>
      </c>
      <c r="F17" s="68">
        <f>F18+F19+F20+F21+F22+F23</f>
        <v>1742511.36</v>
      </c>
      <c r="G17" s="20">
        <f t="shared" si="1"/>
        <v>0.2792489053738633</v>
      </c>
      <c r="H17" s="20">
        <f t="shared" si="2"/>
        <v>0.9849386871044511</v>
      </c>
    </row>
    <row r="18" spans="1:8" ht="12.75">
      <c r="A18" s="18">
        <v>11</v>
      </c>
      <c r="B18" s="18" t="s">
        <v>19</v>
      </c>
      <c r="C18" s="69">
        <v>20000</v>
      </c>
      <c r="D18" s="72">
        <v>7824.76</v>
      </c>
      <c r="E18" s="20">
        <f t="shared" si="0"/>
        <v>0.39123800000000003</v>
      </c>
      <c r="F18" s="72">
        <v>7824.76</v>
      </c>
      <c r="G18" s="20">
        <f t="shared" si="1"/>
        <v>0.39123800000000003</v>
      </c>
      <c r="H18" s="20">
        <f t="shared" si="2"/>
        <v>1</v>
      </c>
    </row>
    <row r="19" spans="1:8" ht="12.75">
      <c r="A19" s="18">
        <v>12</v>
      </c>
      <c r="B19" s="18" t="s">
        <v>20</v>
      </c>
      <c r="C19" s="69">
        <v>616065</v>
      </c>
      <c r="D19" s="72">
        <v>326331.22</v>
      </c>
      <c r="E19" s="20">
        <f t="shared" si="0"/>
        <v>0.5297025800848936</v>
      </c>
      <c r="F19" s="72">
        <v>326331.22</v>
      </c>
      <c r="G19" s="20">
        <f t="shared" si="1"/>
        <v>0.5297025800848936</v>
      </c>
      <c r="H19" s="20">
        <f t="shared" si="2"/>
        <v>1</v>
      </c>
    </row>
    <row r="20" spans="1:8" ht="12.75">
      <c r="A20" s="18">
        <v>13</v>
      </c>
      <c r="B20" s="18" t="s">
        <v>21</v>
      </c>
      <c r="C20" s="69">
        <v>5205928.52</v>
      </c>
      <c r="D20" s="72">
        <v>1214621.83</v>
      </c>
      <c r="E20" s="20">
        <f t="shared" si="0"/>
        <v>0.233315118587145</v>
      </c>
      <c r="F20" s="72">
        <v>1214621.83</v>
      </c>
      <c r="G20" s="20">
        <f t="shared" si="1"/>
        <v>0.233315118587145</v>
      </c>
      <c r="H20" s="20">
        <f t="shared" si="2"/>
        <v>1</v>
      </c>
    </row>
    <row r="21" spans="1:8" ht="12.75">
      <c r="A21" s="18">
        <v>14</v>
      </c>
      <c r="B21" s="18" t="s">
        <v>22</v>
      </c>
      <c r="C21" s="69">
        <v>3000</v>
      </c>
      <c r="D21" s="72">
        <v>0</v>
      </c>
      <c r="E21" s="20">
        <f t="shared" si="0"/>
        <v>0</v>
      </c>
      <c r="F21" s="72">
        <v>0</v>
      </c>
      <c r="G21" s="20">
        <f t="shared" si="1"/>
        <v>0</v>
      </c>
      <c r="H21" s="20" t="e">
        <f t="shared" si="2"/>
        <v>#DIV/0!</v>
      </c>
    </row>
    <row r="22" spans="1:8" ht="12.75">
      <c r="A22" s="18">
        <v>15</v>
      </c>
      <c r="B22" s="18" t="s">
        <v>23</v>
      </c>
      <c r="C22" s="69">
        <v>295000</v>
      </c>
      <c r="D22" s="72">
        <v>196709.64</v>
      </c>
      <c r="E22" s="20">
        <f t="shared" si="0"/>
        <v>0.6668123389830509</v>
      </c>
      <c r="F22" s="72">
        <v>170063.81</v>
      </c>
      <c r="G22" s="20">
        <f t="shared" si="1"/>
        <v>0.5764874915254237</v>
      </c>
      <c r="H22" s="20">
        <f t="shared" si="2"/>
        <v>0.864542327462955</v>
      </c>
    </row>
    <row r="23" spans="1:8" ht="12.75">
      <c r="A23" s="18">
        <v>16</v>
      </c>
      <c r="B23" s="18" t="s">
        <v>24</v>
      </c>
      <c r="C23" s="69">
        <v>100000</v>
      </c>
      <c r="D23" s="72">
        <v>23669.74</v>
      </c>
      <c r="E23" s="20">
        <f t="shared" si="0"/>
        <v>0.2366974</v>
      </c>
      <c r="F23" s="72">
        <v>23669.74</v>
      </c>
      <c r="G23" s="20">
        <f t="shared" si="1"/>
        <v>0.2366974</v>
      </c>
      <c r="H23" s="20">
        <f t="shared" si="2"/>
        <v>1</v>
      </c>
    </row>
    <row r="24" spans="1:8" s="17" customFormat="1" ht="12.75">
      <c r="A24" s="16">
        <v>2</v>
      </c>
      <c r="B24" s="16" t="s">
        <v>25</v>
      </c>
      <c r="C24" s="68">
        <f>C25+C26</f>
        <v>3827698.96</v>
      </c>
      <c r="D24" s="68">
        <f>D25+D26</f>
        <v>3409990.92</v>
      </c>
      <c r="E24" s="20">
        <f t="shared" si="0"/>
        <v>0.8908722853168161</v>
      </c>
      <c r="F24" s="68">
        <f>F25+F26</f>
        <v>3118798.98</v>
      </c>
      <c r="G24" s="20">
        <f t="shared" si="1"/>
        <v>0.8147973528200347</v>
      </c>
      <c r="H24" s="20">
        <f t="shared" si="2"/>
        <v>0.9146062418254182</v>
      </c>
    </row>
    <row r="25" spans="1:8" ht="12.75">
      <c r="A25" s="18">
        <v>21</v>
      </c>
      <c r="B25" s="18" t="s">
        <v>10</v>
      </c>
      <c r="C25" s="69">
        <v>3170816</v>
      </c>
      <c r="D25" s="69">
        <v>2867875.67</v>
      </c>
      <c r="E25" s="20">
        <f t="shared" si="0"/>
        <v>0.9044598204373889</v>
      </c>
      <c r="F25" s="69">
        <v>2674790.94</v>
      </c>
      <c r="G25" s="20">
        <f t="shared" si="1"/>
        <v>0.8435654859821573</v>
      </c>
      <c r="H25" s="20">
        <f t="shared" si="2"/>
        <v>0.9326732563688858</v>
      </c>
    </row>
    <row r="26" spans="1:8" ht="12.75">
      <c r="A26" s="18">
        <v>22</v>
      </c>
      <c r="B26" s="18" t="s">
        <v>26</v>
      </c>
      <c r="C26" s="69">
        <v>656882.96</v>
      </c>
      <c r="D26" s="69">
        <v>542115.25</v>
      </c>
      <c r="E26" s="20">
        <f t="shared" si="0"/>
        <v>0.8252843855167137</v>
      </c>
      <c r="F26" s="69">
        <v>444008.04</v>
      </c>
      <c r="G26" s="20">
        <f t="shared" si="1"/>
        <v>0.6759317367587067</v>
      </c>
      <c r="H26" s="20">
        <f t="shared" si="2"/>
        <v>0.8190288688613722</v>
      </c>
    </row>
    <row r="27" spans="1:8" s="17" customFormat="1" ht="12.75">
      <c r="A27" s="16">
        <v>3</v>
      </c>
      <c r="B27" s="16" t="s">
        <v>27</v>
      </c>
      <c r="C27" s="68">
        <f>C28+C29</f>
        <v>17053139.62</v>
      </c>
      <c r="D27" s="68">
        <f>D28+D29</f>
        <v>17021192.38</v>
      </c>
      <c r="E27" s="20">
        <f t="shared" si="0"/>
        <v>0.9981266065538726</v>
      </c>
      <c r="F27" s="68">
        <f>F28+F29</f>
        <v>420123.67</v>
      </c>
      <c r="G27" s="20">
        <f t="shared" si="1"/>
        <v>0.02463614790951908</v>
      </c>
      <c r="H27" s="20">
        <f t="shared" si="2"/>
        <v>0.02468238773293273</v>
      </c>
    </row>
    <row r="28" spans="1:8" ht="12.75">
      <c r="A28" s="18">
        <v>31</v>
      </c>
      <c r="B28" s="18" t="s">
        <v>28</v>
      </c>
      <c r="C28" s="69">
        <v>0</v>
      </c>
      <c r="D28" s="69">
        <v>0</v>
      </c>
      <c r="E28" s="20" t="e">
        <f t="shared" si="0"/>
        <v>#DIV/0!</v>
      </c>
      <c r="F28" s="69">
        <v>0</v>
      </c>
      <c r="G28" s="20" t="e">
        <f t="shared" si="1"/>
        <v>#DIV/0!</v>
      </c>
      <c r="H28" s="20" t="e">
        <f t="shared" si="2"/>
        <v>#DIV/0!</v>
      </c>
    </row>
    <row r="29" spans="1:8" ht="12.75">
      <c r="A29" s="18">
        <v>32</v>
      </c>
      <c r="B29" s="18" t="s">
        <v>29</v>
      </c>
      <c r="C29" s="69">
        <v>17053139.62</v>
      </c>
      <c r="D29" s="69">
        <v>17021192.38</v>
      </c>
      <c r="E29" s="20">
        <f t="shared" si="0"/>
        <v>0.9981266065538726</v>
      </c>
      <c r="F29" s="69">
        <v>420123.67</v>
      </c>
      <c r="G29" s="20">
        <f t="shared" si="1"/>
        <v>0.02463614790951908</v>
      </c>
      <c r="H29" s="20">
        <f t="shared" si="2"/>
        <v>0.02468238773293273</v>
      </c>
    </row>
    <row r="30" spans="1:8" s="17" customFormat="1" ht="12.75">
      <c r="A30" s="16">
        <v>4</v>
      </c>
      <c r="B30" s="16" t="s">
        <v>30</v>
      </c>
      <c r="C30" s="68">
        <f>C31+C32</f>
        <v>5657931.21</v>
      </c>
      <c r="D30" s="68">
        <f>D31+D32</f>
        <v>4398160.64</v>
      </c>
      <c r="E30" s="20">
        <f t="shared" si="0"/>
        <v>0.7773443113317738</v>
      </c>
      <c r="F30" s="68">
        <f>F31+F32</f>
        <v>4347522.91</v>
      </c>
      <c r="G30" s="20">
        <f t="shared" si="1"/>
        <v>0.768394444654268</v>
      </c>
      <c r="H30" s="20">
        <f t="shared" si="2"/>
        <v>0.9884866119851412</v>
      </c>
    </row>
    <row r="31" spans="1:8" ht="12.75">
      <c r="A31" s="18">
        <v>41</v>
      </c>
      <c r="B31" s="18" t="s">
        <v>31</v>
      </c>
      <c r="C31" s="69">
        <v>5558400</v>
      </c>
      <c r="D31" s="69">
        <v>4332590.52</v>
      </c>
      <c r="E31" s="20">
        <f t="shared" si="0"/>
        <v>0.7794672063903281</v>
      </c>
      <c r="F31" s="69">
        <v>4320273.46</v>
      </c>
      <c r="G31" s="20">
        <f t="shared" si="1"/>
        <v>0.7772512701496833</v>
      </c>
      <c r="H31" s="20">
        <f t="shared" si="2"/>
        <v>0.9971571142153541</v>
      </c>
    </row>
    <row r="32" spans="1:8" ht="12.75">
      <c r="A32" s="18">
        <v>42</v>
      </c>
      <c r="B32" s="18" t="s">
        <v>32</v>
      </c>
      <c r="C32" s="69">
        <v>99531.21</v>
      </c>
      <c r="D32" s="69">
        <v>65570.12</v>
      </c>
      <c r="E32" s="20">
        <f t="shared" si="0"/>
        <v>0.6587895394821383</v>
      </c>
      <c r="F32" s="69">
        <v>27249.45</v>
      </c>
      <c r="G32" s="20">
        <f t="shared" si="1"/>
        <v>0.2737779436219051</v>
      </c>
      <c r="H32" s="20">
        <f t="shared" si="2"/>
        <v>0.4155772476853787</v>
      </c>
    </row>
    <row r="33" spans="1:8" s="17" customFormat="1" ht="12.75">
      <c r="A33" s="16">
        <v>5</v>
      </c>
      <c r="B33" s="16" t="s">
        <v>33</v>
      </c>
      <c r="C33" s="70">
        <v>16393448.05</v>
      </c>
      <c r="D33" s="70">
        <v>16393448.05</v>
      </c>
      <c r="E33" s="20"/>
      <c r="F33" s="68">
        <v>16393448.05</v>
      </c>
      <c r="G33" s="20">
        <f t="shared" si="1"/>
        <v>1</v>
      </c>
      <c r="H33" s="20">
        <f t="shared" si="2"/>
        <v>1</v>
      </c>
    </row>
    <row r="34" spans="1:8" ht="12.75">
      <c r="A34" s="14"/>
      <c r="B34" s="19" t="s">
        <v>34</v>
      </c>
      <c r="C34" s="71">
        <f>C9+C17+C24+C27+C30+C33</f>
        <v>74667024.55</v>
      </c>
      <c r="D34" s="71">
        <f>D33+D30+D27+D24+D17+D9</f>
        <v>60741783.18</v>
      </c>
      <c r="E34" s="21"/>
      <c r="F34" s="71">
        <f>F33+F30+F27+F24+F17+F9</f>
        <v>43728568</v>
      </c>
      <c r="G34" s="22"/>
      <c r="H34" s="22"/>
    </row>
  </sheetData>
  <sheetProtection selectLockedCells="1" selectUnlockedCells="1"/>
  <mergeCells count="10">
    <mergeCell ref="A5:H5"/>
    <mergeCell ref="A1:B1"/>
    <mergeCell ref="A2:B2"/>
    <mergeCell ref="F3:G3"/>
    <mergeCell ref="A7:A8"/>
    <mergeCell ref="A4:H4"/>
    <mergeCell ref="E6:H6"/>
    <mergeCell ref="B7:B8"/>
    <mergeCell ref="G7:H7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4.140625" style="1" customWidth="1"/>
    <col min="2" max="2" width="40.28125" style="1" customWidth="1"/>
    <col min="3" max="3" width="10.7109375" style="1" customWidth="1"/>
    <col min="4" max="4" width="9.8515625" style="1" customWidth="1"/>
    <col min="5" max="5" width="8.140625" style="1" customWidth="1"/>
    <col min="6" max="6" width="10.421875" style="1" customWidth="1"/>
    <col min="7" max="7" width="9.00390625" style="1" customWidth="1"/>
    <col min="8" max="8" width="10.00390625" style="1" customWidth="1"/>
    <col min="9" max="9" width="10.421875" style="1" customWidth="1"/>
    <col min="10" max="11" width="8.7109375" style="1" customWidth="1"/>
    <col min="12" max="16384" width="9.140625" style="1" customWidth="1"/>
  </cols>
  <sheetData>
    <row r="1" spans="1:1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0" t="s">
        <v>65</v>
      </c>
      <c r="B2" s="40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40" t="s">
        <v>110</v>
      </c>
      <c r="B3" s="40"/>
      <c r="C3" s="11"/>
      <c r="D3" s="11"/>
      <c r="E3" s="11"/>
      <c r="F3" s="11"/>
      <c r="G3" s="11"/>
      <c r="H3" s="11"/>
      <c r="I3" s="11"/>
      <c r="J3" s="11"/>
      <c r="K3" s="11"/>
    </row>
    <row r="4" spans="1:3" ht="12.75">
      <c r="A4" s="48" t="s">
        <v>111</v>
      </c>
      <c r="B4" s="49"/>
      <c r="C4" s="49"/>
    </row>
    <row r="5" spans="1:11" ht="12.7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2.75">
      <c r="A6" s="42" t="s">
        <v>112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8:11" ht="12.75">
      <c r="H7" s="43" t="s">
        <v>108</v>
      </c>
      <c r="I7" s="44"/>
      <c r="J7" s="44"/>
      <c r="K7" s="44"/>
    </row>
    <row r="8" spans="1:11" ht="12.75">
      <c r="A8" s="41" t="s">
        <v>1</v>
      </c>
      <c r="B8" s="41" t="s">
        <v>35</v>
      </c>
      <c r="C8" s="23" t="s">
        <v>3</v>
      </c>
      <c r="D8" s="23" t="s">
        <v>36</v>
      </c>
      <c r="E8" s="23" t="s">
        <v>5</v>
      </c>
      <c r="F8" s="24" t="s">
        <v>37</v>
      </c>
      <c r="G8" s="23" t="s">
        <v>5</v>
      </c>
      <c r="H8" s="23" t="s">
        <v>38</v>
      </c>
      <c r="I8" s="23" t="s">
        <v>39</v>
      </c>
      <c r="J8" s="23" t="s">
        <v>5</v>
      </c>
      <c r="K8" s="23" t="s">
        <v>5</v>
      </c>
    </row>
    <row r="9" spans="1:11" ht="12.75">
      <c r="A9" s="41"/>
      <c r="B9" s="41"/>
      <c r="C9" s="25">
        <v>1</v>
      </c>
      <c r="D9" s="25">
        <v>2</v>
      </c>
      <c r="E9" s="26" t="s">
        <v>40</v>
      </c>
      <c r="F9" s="25">
        <v>3</v>
      </c>
      <c r="G9" s="26" t="s">
        <v>8</v>
      </c>
      <c r="H9" s="25">
        <v>4</v>
      </c>
      <c r="I9" s="26">
        <v>5</v>
      </c>
      <c r="J9" s="26" t="s">
        <v>41</v>
      </c>
      <c r="K9" s="26" t="s">
        <v>42</v>
      </c>
    </row>
    <row r="10" spans="1:11" s="17" customFormat="1" ht="12.75">
      <c r="A10" s="27">
        <v>6</v>
      </c>
      <c r="B10" s="28" t="s">
        <v>44</v>
      </c>
      <c r="C10" s="73">
        <f>C11+C12+C13+C14+C15+C16+C17+C18+C19</f>
        <v>36780557.31</v>
      </c>
      <c r="D10" s="73">
        <f>D11+D12+D13+D14+D15+D16+D17+D18+D19</f>
        <v>30811649.71</v>
      </c>
      <c r="E10" s="32">
        <f aca="true" t="shared" si="0" ref="E10:E28">C10/D10</f>
        <v>1.193722428243197</v>
      </c>
      <c r="F10" s="73">
        <f>F11+F12+F13+F14+F15+F16+F17+F18+F19</f>
        <v>21230995.55</v>
      </c>
      <c r="G10" s="32">
        <f aca="true" t="shared" si="1" ref="G10:G28">F10/C10</f>
        <v>0.5772341993368235</v>
      </c>
      <c r="H10" s="73">
        <f>H11+H12+H13+H14+H15+H16+H17+H18+H19</f>
        <v>20615338.099999998</v>
      </c>
      <c r="I10" s="73">
        <f>I11+I12+I13+I14+I15+I16+I17+I18+I19</f>
        <v>20354048.410000004</v>
      </c>
      <c r="J10" s="32">
        <f aca="true" t="shared" si="2" ref="J10:J28">I10/C10</f>
        <v>0.5533915171118434</v>
      </c>
      <c r="K10" s="32">
        <f aca="true" t="shared" si="3" ref="K10:K28">I10/F10</f>
        <v>0.9586949590783558</v>
      </c>
    </row>
    <row r="11" spans="1:11" ht="12.75">
      <c r="A11" s="29">
        <v>60</v>
      </c>
      <c r="B11" s="30" t="s">
        <v>45</v>
      </c>
      <c r="C11" s="74">
        <v>15992388.94</v>
      </c>
      <c r="D11" s="74">
        <v>15770025.45</v>
      </c>
      <c r="E11" s="32">
        <f t="shared" si="0"/>
        <v>1.0141003887853586</v>
      </c>
      <c r="F11" s="74">
        <v>10643322.68</v>
      </c>
      <c r="G11" s="32">
        <f t="shared" si="1"/>
        <v>0.6655242515631313</v>
      </c>
      <c r="H11" s="77">
        <v>10598104.09</v>
      </c>
      <c r="I11" s="77">
        <v>10478236.41</v>
      </c>
      <c r="J11" s="32">
        <f t="shared" si="2"/>
        <v>0.655201449221382</v>
      </c>
      <c r="K11" s="32">
        <f t="shared" si="3"/>
        <v>0.9844892168579822</v>
      </c>
    </row>
    <row r="12" spans="1:11" ht="12.75">
      <c r="A12" s="29">
        <v>61</v>
      </c>
      <c r="B12" s="30" t="s">
        <v>46</v>
      </c>
      <c r="C12" s="74">
        <v>2010564.58</v>
      </c>
      <c r="D12" s="74">
        <v>1443362.7</v>
      </c>
      <c r="E12" s="32">
        <f t="shared" si="0"/>
        <v>1.3929725217369135</v>
      </c>
      <c r="F12" s="74">
        <v>909072.18</v>
      </c>
      <c r="G12" s="32">
        <f t="shared" si="1"/>
        <v>0.45214771464839</v>
      </c>
      <c r="H12" s="74">
        <v>844368.45</v>
      </c>
      <c r="I12" s="74">
        <v>831670.92</v>
      </c>
      <c r="J12" s="32">
        <f t="shared" si="2"/>
        <v>0.4136504384256088</v>
      </c>
      <c r="K12" s="32">
        <f t="shared" si="3"/>
        <v>0.9148568598810273</v>
      </c>
    </row>
    <row r="13" spans="1:11" ht="12.75">
      <c r="A13" s="29">
        <v>62</v>
      </c>
      <c r="B13" s="30" t="s">
        <v>47</v>
      </c>
      <c r="C13" s="74">
        <v>4724134.4</v>
      </c>
      <c r="D13" s="74">
        <v>3611592.37</v>
      </c>
      <c r="E13" s="32">
        <f t="shared" si="0"/>
        <v>1.3080475081411251</v>
      </c>
      <c r="F13" s="74">
        <v>2048292.29</v>
      </c>
      <c r="G13" s="32">
        <f t="shared" si="1"/>
        <v>0.4335804438586675</v>
      </c>
      <c r="H13" s="77">
        <v>1936616.44</v>
      </c>
      <c r="I13" s="77">
        <v>1890394.8</v>
      </c>
      <c r="J13" s="32">
        <f t="shared" si="2"/>
        <v>0.400156862598998</v>
      </c>
      <c r="K13" s="32">
        <f t="shared" si="3"/>
        <v>0.9229126181010036</v>
      </c>
    </row>
    <row r="14" spans="1:11" ht="12.75">
      <c r="A14" s="29">
        <v>63</v>
      </c>
      <c r="B14" s="30" t="s">
        <v>48</v>
      </c>
      <c r="C14" s="74">
        <v>193500</v>
      </c>
      <c r="D14" s="74">
        <v>138026.39</v>
      </c>
      <c r="E14" s="32">
        <f t="shared" si="0"/>
        <v>1.401905823951492</v>
      </c>
      <c r="F14" s="74">
        <v>88396.13</v>
      </c>
      <c r="G14" s="32">
        <f t="shared" si="1"/>
        <v>0.45682754521963825</v>
      </c>
      <c r="H14" s="74">
        <v>88396.13</v>
      </c>
      <c r="I14" s="74">
        <v>88396.13</v>
      </c>
      <c r="J14" s="32">
        <f t="shared" si="2"/>
        <v>0.45682754521963825</v>
      </c>
      <c r="K14" s="32">
        <f t="shared" si="3"/>
        <v>1</v>
      </c>
    </row>
    <row r="15" spans="1:11" ht="12.75">
      <c r="A15" s="29">
        <v>64</v>
      </c>
      <c r="B15" s="30" t="s">
        <v>49</v>
      </c>
      <c r="C15" s="74">
        <v>1799381.97</v>
      </c>
      <c r="D15" s="74">
        <v>1408310.41</v>
      </c>
      <c r="E15" s="32">
        <f t="shared" si="0"/>
        <v>1.2776884678428246</v>
      </c>
      <c r="F15" s="74">
        <v>652534.88</v>
      </c>
      <c r="G15" s="32">
        <f t="shared" si="1"/>
        <v>0.3626438915579442</v>
      </c>
      <c r="H15" s="77">
        <v>545379.19</v>
      </c>
      <c r="I15" s="77">
        <v>500032.06</v>
      </c>
      <c r="J15" s="32">
        <f t="shared" si="2"/>
        <v>0.27789100276468814</v>
      </c>
      <c r="K15" s="32">
        <f t="shared" si="3"/>
        <v>0.7662916961618971</v>
      </c>
    </row>
    <row r="16" spans="1:11" ht="12.75">
      <c r="A16" s="29">
        <v>65</v>
      </c>
      <c r="B16" s="30" t="s">
        <v>50</v>
      </c>
      <c r="C16" s="74">
        <v>795973.21</v>
      </c>
      <c r="D16" s="74">
        <v>795973.21</v>
      </c>
      <c r="E16" s="32">
        <f t="shared" si="0"/>
        <v>1</v>
      </c>
      <c r="F16" s="74">
        <v>645709.72</v>
      </c>
      <c r="G16" s="32">
        <f t="shared" si="1"/>
        <v>0.8112204178329068</v>
      </c>
      <c r="H16" s="74">
        <v>645709.72</v>
      </c>
      <c r="I16" s="74">
        <v>645709.72</v>
      </c>
      <c r="J16" s="32">
        <f t="shared" si="2"/>
        <v>0.8112204178329068</v>
      </c>
      <c r="K16" s="32">
        <f t="shared" si="3"/>
        <v>1</v>
      </c>
    </row>
    <row r="17" spans="1:11" ht="12.75">
      <c r="A17" s="29">
        <v>66</v>
      </c>
      <c r="B17" s="30" t="s">
        <v>51</v>
      </c>
      <c r="C17" s="74">
        <v>2998291.95</v>
      </c>
      <c r="D17" s="74">
        <v>1868536.23</v>
      </c>
      <c r="E17" s="32">
        <f t="shared" si="0"/>
        <v>1.6046207196100235</v>
      </c>
      <c r="F17" s="74">
        <v>648167.38</v>
      </c>
      <c r="G17" s="32">
        <f t="shared" si="1"/>
        <v>0.21617887477568687</v>
      </c>
      <c r="H17" s="77">
        <v>486100.74</v>
      </c>
      <c r="I17" s="77">
        <v>456735.51</v>
      </c>
      <c r="J17" s="32">
        <f t="shared" si="2"/>
        <v>0.15233190016736028</v>
      </c>
      <c r="K17" s="32">
        <f t="shared" si="3"/>
        <v>0.7046567354253465</v>
      </c>
    </row>
    <row r="18" spans="1:11" s="31" customFormat="1" ht="12.75">
      <c r="A18" s="29">
        <v>67</v>
      </c>
      <c r="B18" s="30" t="s">
        <v>52</v>
      </c>
      <c r="C18" s="74">
        <v>8175322.26</v>
      </c>
      <c r="D18" s="74">
        <v>5741485.29</v>
      </c>
      <c r="E18" s="32">
        <f t="shared" si="0"/>
        <v>1.4239037195199362</v>
      </c>
      <c r="F18" s="74">
        <v>5561162.63</v>
      </c>
      <c r="G18" s="32">
        <f t="shared" si="1"/>
        <v>0.6802377268000197</v>
      </c>
      <c r="H18" s="74">
        <v>5436325.68</v>
      </c>
      <c r="I18" s="74">
        <v>5430735.68</v>
      </c>
      <c r="J18" s="32">
        <f t="shared" si="2"/>
        <v>0.6642839887268248</v>
      </c>
      <c r="K18" s="32">
        <f t="shared" si="3"/>
        <v>0.9765468196710514</v>
      </c>
    </row>
    <row r="19" spans="1:11" ht="12.75">
      <c r="A19" s="29">
        <v>68</v>
      </c>
      <c r="B19" s="30" t="s">
        <v>53</v>
      </c>
      <c r="C19" s="74">
        <v>91000</v>
      </c>
      <c r="D19" s="74">
        <v>34337.66</v>
      </c>
      <c r="E19" s="32">
        <f t="shared" si="0"/>
        <v>2.650151466349192</v>
      </c>
      <c r="F19" s="74">
        <v>34337.66</v>
      </c>
      <c r="G19" s="32">
        <f t="shared" si="1"/>
        <v>0.3773369230769231</v>
      </c>
      <c r="H19" s="77">
        <v>34337.66</v>
      </c>
      <c r="I19" s="77">
        <v>32137.18</v>
      </c>
      <c r="J19" s="32">
        <f t="shared" si="2"/>
        <v>0.3531558241758242</v>
      </c>
      <c r="K19" s="32">
        <f t="shared" si="3"/>
        <v>0.9359164252893178</v>
      </c>
    </row>
    <row r="20" spans="1:11" s="17" customFormat="1" ht="12.75">
      <c r="A20" s="27">
        <v>7</v>
      </c>
      <c r="B20" s="28" t="s">
        <v>54</v>
      </c>
      <c r="C20" s="73">
        <f>C21+C22+C23+C24</f>
        <v>13444157.14</v>
      </c>
      <c r="D20" s="73">
        <f>D21+D22+D23+D24</f>
        <v>7542404.5200000005</v>
      </c>
      <c r="E20" s="32">
        <f t="shared" si="0"/>
        <v>1.7824762785329895</v>
      </c>
      <c r="F20" s="73">
        <f>F21+F22+F23+F24</f>
        <v>1576414.5</v>
      </c>
      <c r="G20" s="32">
        <f t="shared" si="1"/>
        <v>0.11725647681621787</v>
      </c>
      <c r="H20" s="73">
        <f>H21+H22+H23+H24</f>
        <v>1432469.91</v>
      </c>
      <c r="I20" s="73">
        <f>I21+I22+I23+I24</f>
        <v>1165211.82</v>
      </c>
      <c r="J20" s="32">
        <f t="shared" si="2"/>
        <v>0.08667049989568926</v>
      </c>
      <c r="K20" s="32">
        <f t="shared" si="3"/>
        <v>0.7391531986035399</v>
      </c>
    </row>
    <row r="21" spans="1:11" ht="12.75">
      <c r="A21" s="29">
        <v>71</v>
      </c>
      <c r="B21" s="30" t="s">
        <v>55</v>
      </c>
      <c r="C21" s="74">
        <v>5423893.38</v>
      </c>
      <c r="D21" s="74">
        <v>2473942.43</v>
      </c>
      <c r="E21" s="32">
        <f t="shared" si="0"/>
        <v>2.1924088912610626</v>
      </c>
      <c r="F21" s="74">
        <v>479641.84</v>
      </c>
      <c r="G21" s="32">
        <f t="shared" si="1"/>
        <v>0.08843128107359663</v>
      </c>
      <c r="H21" s="77">
        <v>384645.81</v>
      </c>
      <c r="I21" s="77">
        <v>141326.82</v>
      </c>
      <c r="J21" s="32">
        <f t="shared" si="2"/>
        <v>0.026056341837604486</v>
      </c>
      <c r="K21" s="32">
        <f t="shared" si="3"/>
        <v>0.29465073355568816</v>
      </c>
    </row>
    <row r="22" spans="1:11" ht="12.75">
      <c r="A22" s="29">
        <v>73</v>
      </c>
      <c r="B22" s="30" t="s">
        <v>56</v>
      </c>
      <c r="C22" s="74">
        <v>5005202.94</v>
      </c>
      <c r="D22" s="74">
        <v>4010285.85</v>
      </c>
      <c r="E22" s="32">
        <f t="shared" si="0"/>
        <v>1.2480913149869355</v>
      </c>
      <c r="F22" s="74">
        <v>975864.17</v>
      </c>
      <c r="G22" s="32">
        <f t="shared" si="1"/>
        <v>0.19496995060903563</v>
      </c>
      <c r="H22" s="74">
        <v>926915.61</v>
      </c>
      <c r="I22" s="74">
        <v>902976.51</v>
      </c>
      <c r="J22" s="32">
        <f t="shared" si="2"/>
        <v>0.18040757204542038</v>
      </c>
      <c r="K22" s="32">
        <f t="shared" si="3"/>
        <v>0.9253096258263074</v>
      </c>
    </row>
    <row r="23" spans="1:11" ht="12.75">
      <c r="A23" s="29">
        <v>74</v>
      </c>
      <c r="B23" s="30" t="s">
        <v>57</v>
      </c>
      <c r="C23" s="74">
        <v>3015060.82</v>
      </c>
      <c r="D23" s="74">
        <v>1058176.24</v>
      </c>
      <c r="E23" s="32">
        <f t="shared" si="0"/>
        <v>2.8492993000863445</v>
      </c>
      <c r="F23" s="74">
        <v>120908.49</v>
      </c>
      <c r="G23" s="32">
        <f t="shared" si="1"/>
        <v>0.0401015094614244</v>
      </c>
      <c r="H23" s="77">
        <v>120908.49</v>
      </c>
      <c r="I23" s="77">
        <v>120908.49</v>
      </c>
      <c r="J23" s="32">
        <f t="shared" si="2"/>
        <v>0.0401015094614244</v>
      </c>
      <c r="K23" s="32">
        <f t="shared" si="3"/>
        <v>1</v>
      </c>
    </row>
    <row r="24" spans="1:11" ht="12.75">
      <c r="A24" s="29">
        <v>75</v>
      </c>
      <c r="B24" s="30" t="s">
        <v>58</v>
      </c>
      <c r="C24" s="74">
        <v>0</v>
      </c>
      <c r="D24" s="74">
        <v>0</v>
      </c>
      <c r="E24" s="32" t="e">
        <f t="shared" si="0"/>
        <v>#DIV/0!</v>
      </c>
      <c r="F24" s="74">
        <v>0</v>
      </c>
      <c r="G24" s="32" t="e">
        <f t="shared" si="1"/>
        <v>#DIV/0!</v>
      </c>
      <c r="H24" s="74">
        <v>0</v>
      </c>
      <c r="I24" s="74">
        <v>0</v>
      </c>
      <c r="J24" s="32" t="e">
        <f t="shared" si="2"/>
        <v>#DIV/0!</v>
      </c>
      <c r="K24" s="32" t="e">
        <f t="shared" si="3"/>
        <v>#DIV/0!</v>
      </c>
    </row>
    <row r="25" spans="1:11" s="17" customFormat="1" ht="12.75">
      <c r="A25" s="27">
        <v>8</v>
      </c>
      <c r="B25" s="28" t="s">
        <v>59</v>
      </c>
      <c r="C25" s="73">
        <f>C26+C27+C28</f>
        <v>24380730.990000002</v>
      </c>
      <c r="D25" s="73">
        <f>D26+D27+D28</f>
        <v>6192243.92</v>
      </c>
      <c r="E25" s="32">
        <f t="shared" si="0"/>
        <v>3.937301454042205</v>
      </c>
      <c r="F25" s="73">
        <f>F26+F27+F28</f>
        <v>6158355.34</v>
      </c>
      <c r="G25" s="32">
        <f t="shared" si="1"/>
        <v>0.25259108689259197</v>
      </c>
      <c r="H25" s="73">
        <f>H26+H27+H28</f>
        <v>5885342.17</v>
      </c>
      <c r="I25" s="73">
        <f>I26+I27+I28</f>
        <v>5729284.11</v>
      </c>
      <c r="J25" s="32">
        <f t="shared" si="2"/>
        <v>0.23499230241906705</v>
      </c>
      <c r="K25" s="32">
        <f t="shared" si="3"/>
        <v>0.9303269775270877</v>
      </c>
    </row>
    <row r="26" spans="1:11" ht="12.75">
      <c r="A26" s="29">
        <v>81</v>
      </c>
      <c r="B26" s="30" t="s">
        <v>60</v>
      </c>
      <c r="C26" s="74">
        <v>1885498.01</v>
      </c>
      <c r="D26" s="74">
        <v>1785929.96</v>
      </c>
      <c r="E26" s="32">
        <f t="shared" si="0"/>
        <v>1.0557513744827933</v>
      </c>
      <c r="F26" s="74">
        <v>1779043.15</v>
      </c>
      <c r="G26" s="32">
        <f t="shared" si="1"/>
        <v>0.94354018968177</v>
      </c>
      <c r="H26" s="74">
        <v>1506029.98</v>
      </c>
      <c r="I26" s="74">
        <v>1350031.92</v>
      </c>
      <c r="J26" s="32">
        <f t="shared" si="2"/>
        <v>0.7160081383485523</v>
      </c>
      <c r="K26" s="32">
        <f t="shared" si="3"/>
        <v>0.7588528249019705</v>
      </c>
    </row>
    <row r="27" spans="1:11" ht="12.75">
      <c r="A27" s="29">
        <v>82</v>
      </c>
      <c r="B27" s="30" t="s">
        <v>61</v>
      </c>
      <c r="C27" s="74">
        <v>5691706</v>
      </c>
      <c r="D27" s="74">
        <v>4406313.96</v>
      </c>
      <c r="E27" s="32">
        <f t="shared" si="0"/>
        <v>1.2917159448166058</v>
      </c>
      <c r="F27" s="74">
        <v>4379312.19</v>
      </c>
      <c r="G27" s="32">
        <f t="shared" si="1"/>
        <v>0.7694199577420198</v>
      </c>
      <c r="H27" s="77">
        <v>4379312.19</v>
      </c>
      <c r="I27" s="77">
        <v>4379252.19</v>
      </c>
      <c r="J27" s="32">
        <f t="shared" si="2"/>
        <v>0.7694094160871978</v>
      </c>
      <c r="K27" s="32">
        <f t="shared" si="3"/>
        <v>0.9999862992183711</v>
      </c>
    </row>
    <row r="28" spans="1:11" s="31" customFormat="1" ht="12.75">
      <c r="A28" s="29">
        <v>85</v>
      </c>
      <c r="B28" s="30" t="s">
        <v>62</v>
      </c>
      <c r="C28" s="74">
        <v>16803526.98</v>
      </c>
      <c r="D28" s="74">
        <v>0</v>
      </c>
      <c r="E28" s="32" t="e">
        <f t="shared" si="0"/>
        <v>#DIV/0!</v>
      </c>
      <c r="F28" s="74">
        <v>0</v>
      </c>
      <c r="G28" s="32">
        <f t="shared" si="1"/>
        <v>0</v>
      </c>
      <c r="H28" s="74">
        <v>0</v>
      </c>
      <c r="I28" s="74">
        <v>0</v>
      </c>
      <c r="J28" s="32">
        <f t="shared" si="2"/>
        <v>0</v>
      </c>
      <c r="K28" s="32" t="e">
        <f t="shared" si="3"/>
        <v>#DIV/0!</v>
      </c>
    </row>
    <row r="29" spans="1:11" s="17" customFormat="1" ht="12.75">
      <c r="A29" s="27">
        <v>9</v>
      </c>
      <c r="B29" s="28" t="s">
        <v>63</v>
      </c>
      <c r="C29" s="75">
        <v>61579.11</v>
      </c>
      <c r="D29" s="73"/>
      <c r="E29" s="32"/>
      <c r="F29" s="73"/>
      <c r="G29" s="32"/>
      <c r="H29" s="78"/>
      <c r="I29" s="78"/>
      <c r="J29" s="32"/>
      <c r="K29" s="32"/>
    </row>
    <row r="30" spans="1:11" ht="12.75">
      <c r="A30" s="14"/>
      <c r="B30" s="19" t="s">
        <v>43</v>
      </c>
      <c r="C30" s="76">
        <f>C29+C25+C20+C10</f>
        <v>74667024.55000001</v>
      </c>
      <c r="D30" s="76">
        <f>D10+D20+D25+D29</f>
        <v>44546298.150000006</v>
      </c>
      <c r="E30" s="33"/>
      <c r="F30" s="76">
        <f>F10+F20+F25+F29</f>
        <v>28965765.39</v>
      </c>
      <c r="G30" s="33"/>
      <c r="H30" s="76">
        <f>H10+H20+H25+H29</f>
        <v>27933150.18</v>
      </c>
      <c r="I30" s="76">
        <f>I10+I20+I25+I29</f>
        <v>27248544.340000004</v>
      </c>
      <c r="J30" s="34"/>
      <c r="K30" s="34"/>
    </row>
  </sheetData>
  <sheetProtection selectLockedCells="1" selectUnlockedCells="1"/>
  <mergeCells count="9">
    <mergeCell ref="A8:A9"/>
    <mergeCell ref="B8:B9"/>
    <mergeCell ref="A1:K1"/>
    <mergeCell ref="A5:K5"/>
    <mergeCell ref="A6:K6"/>
    <mergeCell ref="A4:C4"/>
    <mergeCell ref="A2:B2"/>
    <mergeCell ref="A3:B3"/>
    <mergeCell ref="H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6.140625" style="1" customWidth="1"/>
    <col min="2" max="2" width="44.28125" style="1" customWidth="1"/>
    <col min="3" max="3" width="16.8515625" style="1" customWidth="1"/>
    <col min="4" max="4" width="18.00390625" style="1" customWidth="1"/>
    <col min="5" max="5" width="15.8515625" style="1" customWidth="1"/>
    <col min="6" max="6" width="16.7109375" style="1" customWidth="1"/>
    <col min="7" max="7" width="9.140625" style="1" customWidth="1"/>
    <col min="8" max="8" width="9.28125" style="1" bestFit="1" customWidth="1"/>
    <col min="9" max="9" width="28.28125" style="1" customWidth="1"/>
    <col min="10" max="16384" width="9.140625" style="1" customWidth="1"/>
  </cols>
  <sheetData>
    <row r="1" spans="1:6" ht="15" customHeight="1">
      <c r="A1" s="57" t="s">
        <v>64</v>
      </c>
      <c r="B1" s="57"/>
      <c r="C1" s="57"/>
      <c r="D1" s="57"/>
      <c r="E1" s="57"/>
      <c r="F1" s="57"/>
    </row>
    <row r="2" spans="1:7" ht="12.75">
      <c r="A2" s="58" t="s">
        <v>65</v>
      </c>
      <c r="B2" s="58"/>
      <c r="C2" s="38"/>
      <c r="D2" s="38"/>
      <c r="E2" s="38"/>
      <c r="F2" s="38"/>
      <c r="G2" s="31"/>
    </row>
    <row r="3" spans="1:7" ht="12.75">
      <c r="A3" s="58" t="s">
        <v>66</v>
      </c>
      <c r="B3" s="58"/>
      <c r="C3" s="38"/>
      <c r="D3" s="38"/>
      <c r="E3" s="38"/>
      <c r="F3" s="38"/>
      <c r="G3" s="31"/>
    </row>
    <row r="4" spans="1:7" ht="11.25" customHeight="1">
      <c r="A4" s="59" t="s">
        <v>67</v>
      </c>
      <c r="B4" s="59"/>
      <c r="C4" s="31"/>
      <c r="D4" s="31"/>
      <c r="E4" s="31"/>
      <c r="F4" s="31"/>
      <c r="G4" s="31"/>
    </row>
    <row r="5" spans="1:7" ht="12" customHeight="1">
      <c r="A5" s="60" t="s">
        <v>68</v>
      </c>
      <c r="B5" s="60"/>
      <c r="C5" s="60"/>
      <c r="D5" s="60"/>
      <c r="E5" s="60"/>
      <c r="F5" s="60"/>
      <c r="G5" s="31"/>
    </row>
    <row r="6" spans="1:7" ht="12" customHeight="1" thickBot="1">
      <c r="A6" s="61" t="s">
        <v>69</v>
      </c>
      <c r="B6" s="61"/>
      <c r="C6" s="61"/>
      <c r="D6" s="61"/>
      <c r="E6" s="61"/>
      <c r="F6" s="61"/>
      <c r="G6" s="31"/>
    </row>
    <row r="7" spans="1:7" ht="22.5" customHeight="1">
      <c r="A7" s="64"/>
      <c r="B7" s="65"/>
      <c r="C7" s="50" t="s">
        <v>70</v>
      </c>
      <c r="D7" s="50" t="s">
        <v>71</v>
      </c>
      <c r="E7" s="50" t="s">
        <v>72</v>
      </c>
      <c r="F7" s="36" t="s">
        <v>73</v>
      </c>
      <c r="G7" s="31"/>
    </row>
    <row r="8" spans="1:7" ht="13.5" thickBot="1">
      <c r="A8" s="66"/>
      <c r="B8" s="67"/>
      <c r="C8" s="51"/>
      <c r="D8" s="51"/>
      <c r="E8" s="51"/>
      <c r="F8" s="37" t="s">
        <v>5</v>
      </c>
      <c r="G8" s="31"/>
    </row>
    <row r="9" spans="1:7" ht="13.5" thickBot="1">
      <c r="A9" s="52" t="s">
        <v>74</v>
      </c>
      <c r="B9" s="53"/>
      <c r="C9" s="2">
        <v>1</v>
      </c>
      <c r="D9" s="2">
        <v>2</v>
      </c>
      <c r="E9" s="2">
        <v>3</v>
      </c>
      <c r="F9" s="3" t="s">
        <v>75</v>
      </c>
      <c r="G9" s="31"/>
    </row>
    <row r="10" spans="1:8" ht="13.5" thickBot="1">
      <c r="A10" s="4" t="s">
        <v>76</v>
      </c>
      <c r="B10" s="5" t="s">
        <v>77</v>
      </c>
      <c r="C10" s="6">
        <f>C11+C12+C13</f>
        <v>0</v>
      </c>
      <c r="D10" s="6">
        <f>D11+D12+D13</f>
        <v>0</v>
      </c>
      <c r="E10" s="6">
        <f>E11+E12+E13</f>
        <v>0</v>
      </c>
      <c r="F10" s="6" t="e">
        <f aca="true" t="shared" si="0" ref="F10:F20">E10/D10</f>
        <v>#DIV/0!</v>
      </c>
      <c r="G10" s="31"/>
      <c r="H10" s="7"/>
    </row>
    <row r="11" spans="1:7" ht="13.5" thickBot="1">
      <c r="A11" s="8"/>
      <c r="B11" s="9" t="s">
        <v>78</v>
      </c>
      <c r="C11" s="9">
        <v>0</v>
      </c>
      <c r="D11" s="9">
        <v>0</v>
      </c>
      <c r="E11" s="9">
        <v>0</v>
      </c>
      <c r="F11" s="6" t="e">
        <f t="shared" si="0"/>
        <v>#DIV/0!</v>
      </c>
      <c r="G11" s="31"/>
    </row>
    <row r="12" spans="1:7" ht="13.5" thickBot="1">
      <c r="A12" s="4" t="s">
        <v>79</v>
      </c>
      <c r="B12" s="9" t="s">
        <v>80</v>
      </c>
      <c r="C12" s="9">
        <v>0</v>
      </c>
      <c r="D12" s="9">
        <v>0</v>
      </c>
      <c r="E12" s="9">
        <v>0</v>
      </c>
      <c r="F12" s="6" t="e">
        <f t="shared" si="0"/>
        <v>#DIV/0!</v>
      </c>
      <c r="G12" s="31"/>
    </row>
    <row r="13" spans="1:7" ht="13.5" thickBot="1">
      <c r="A13" s="4" t="s">
        <v>81</v>
      </c>
      <c r="B13" s="9" t="s">
        <v>82</v>
      </c>
      <c r="C13" s="9">
        <v>0</v>
      </c>
      <c r="D13" s="9">
        <v>0</v>
      </c>
      <c r="E13" s="9">
        <v>0</v>
      </c>
      <c r="F13" s="6" t="e">
        <f t="shared" si="0"/>
        <v>#DIV/0!</v>
      </c>
      <c r="G13" s="31"/>
    </row>
    <row r="14" spans="1:7" ht="13.5" thickBot="1">
      <c r="A14" s="4" t="s">
        <v>83</v>
      </c>
      <c r="B14" s="5" t="s">
        <v>84</v>
      </c>
      <c r="C14" s="6">
        <f>C15+C16</f>
        <v>0</v>
      </c>
      <c r="D14" s="6">
        <f>D15+D16</f>
        <v>0</v>
      </c>
      <c r="E14" s="6">
        <f>E15+E16</f>
        <v>0</v>
      </c>
      <c r="F14" s="6" t="e">
        <f t="shared" si="0"/>
        <v>#DIV/0!</v>
      </c>
      <c r="G14" s="31"/>
    </row>
    <row r="15" spans="1:7" ht="13.5" thickBot="1">
      <c r="A15" s="4" t="s">
        <v>85</v>
      </c>
      <c r="B15" s="9" t="s">
        <v>86</v>
      </c>
      <c r="C15" s="9">
        <v>0</v>
      </c>
      <c r="D15" s="9">
        <v>0</v>
      </c>
      <c r="E15" s="9">
        <v>0</v>
      </c>
      <c r="F15" s="6" t="e">
        <f t="shared" si="0"/>
        <v>#DIV/0!</v>
      </c>
      <c r="G15" s="31"/>
    </row>
    <row r="16" spans="1:7" ht="13.5" thickBot="1">
      <c r="A16" s="4" t="s">
        <v>79</v>
      </c>
      <c r="B16" s="9" t="s">
        <v>87</v>
      </c>
      <c r="C16" s="9">
        <v>0</v>
      </c>
      <c r="D16" s="9">
        <v>0</v>
      </c>
      <c r="E16" s="9">
        <v>0</v>
      </c>
      <c r="F16" s="6" t="e">
        <f t="shared" si="0"/>
        <v>#DIV/0!</v>
      </c>
      <c r="G16" s="31"/>
    </row>
    <row r="17" spans="1:7" ht="13.5" thickBot="1">
      <c r="A17" s="4" t="s">
        <v>88</v>
      </c>
      <c r="B17" s="5" t="s">
        <v>89</v>
      </c>
      <c r="C17" s="6">
        <f>C18+C19+C20</f>
        <v>0</v>
      </c>
      <c r="D17" s="6">
        <f>D18+D19+D20</f>
        <v>0</v>
      </c>
      <c r="E17" s="6">
        <f>E18+E19+E20</f>
        <v>0</v>
      </c>
      <c r="F17" s="6" t="e">
        <f t="shared" si="0"/>
        <v>#DIV/0!</v>
      </c>
      <c r="G17" s="31"/>
    </row>
    <row r="18" spans="1:7" ht="13.5" thickBot="1">
      <c r="A18" s="4" t="s">
        <v>85</v>
      </c>
      <c r="B18" s="9" t="s">
        <v>90</v>
      </c>
      <c r="C18" s="9">
        <v>0</v>
      </c>
      <c r="D18" s="9">
        <v>0</v>
      </c>
      <c r="E18" s="9">
        <v>0</v>
      </c>
      <c r="F18" s="6" t="e">
        <f t="shared" si="0"/>
        <v>#DIV/0!</v>
      </c>
      <c r="G18" s="31"/>
    </row>
    <row r="19" spans="1:7" ht="13.5" thickBot="1">
      <c r="A19" s="4" t="s">
        <v>79</v>
      </c>
      <c r="B19" s="9" t="s">
        <v>91</v>
      </c>
      <c r="C19" s="9">
        <v>0</v>
      </c>
      <c r="D19" s="9">
        <v>0</v>
      </c>
      <c r="E19" s="9">
        <v>0</v>
      </c>
      <c r="F19" s="6" t="e">
        <f t="shared" si="0"/>
        <v>#DIV/0!</v>
      </c>
      <c r="G19" s="31"/>
    </row>
    <row r="20" spans="1:7" ht="13.5" thickBot="1">
      <c r="A20" s="4" t="s">
        <v>81</v>
      </c>
      <c r="B20" s="9" t="s">
        <v>92</v>
      </c>
      <c r="C20" s="9">
        <v>0</v>
      </c>
      <c r="D20" s="9">
        <v>0</v>
      </c>
      <c r="E20" s="9">
        <v>0</v>
      </c>
      <c r="F20" s="6" t="e">
        <f t="shared" si="0"/>
        <v>#DIV/0!</v>
      </c>
      <c r="G20" s="31"/>
    </row>
    <row r="21" spans="1:7" ht="13.5" thickBot="1">
      <c r="A21" s="54"/>
      <c r="B21" s="55"/>
      <c r="C21" s="55"/>
      <c r="D21" s="55"/>
      <c r="E21" s="55"/>
      <c r="F21" s="56"/>
      <c r="G21" s="31"/>
    </row>
    <row r="22" spans="1:7" ht="13.5" thickBot="1">
      <c r="A22" s="62" t="s">
        <v>93</v>
      </c>
      <c r="B22" s="63"/>
      <c r="C22" s="10">
        <v>1</v>
      </c>
      <c r="D22" s="10">
        <v>2</v>
      </c>
      <c r="E22" s="10">
        <v>3</v>
      </c>
      <c r="F22" s="10" t="s">
        <v>75</v>
      </c>
      <c r="G22" s="31"/>
    </row>
    <row r="23" spans="1:7" ht="13.5" thickBot="1">
      <c r="A23" s="4" t="s">
        <v>76</v>
      </c>
      <c r="B23" s="5" t="s">
        <v>94</v>
      </c>
      <c r="C23" s="6">
        <f>C24+C25</f>
        <v>0</v>
      </c>
      <c r="D23" s="6">
        <f>D24+D25</f>
        <v>0</v>
      </c>
      <c r="E23" s="6">
        <f>E24+E25</f>
        <v>0</v>
      </c>
      <c r="F23" s="6" t="e">
        <f aca="true" t="shared" si="1" ref="F23:F34">E23/D23</f>
        <v>#DIV/0!</v>
      </c>
      <c r="G23" s="31"/>
    </row>
    <row r="24" spans="1:7" ht="13.5" thickBot="1">
      <c r="A24" s="4" t="s">
        <v>85</v>
      </c>
      <c r="B24" s="9" t="s">
        <v>95</v>
      </c>
      <c r="C24" s="9">
        <v>0</v>
      </c>
      <c r="D24" s="9">
        <v>0</v>
      </c>
      <c r="E24" s="9">
        <v>0</v>
      </c>
      <c r="F24" s="6" t="e">
        <f t="shared" si="1"/>
        <v>#DIV/0!</v>
      </c>
      <c r="G24" s="31"/>
    </row>
    <row r="25" spans="1:7" ht="13.5" thickBot="1">
      <c r="A25" s="4" t="s">
        <v>79</v>
      </c>
      <c r="B25" s="9" t="s">
        <v>96</v>
      </c>
      <c r="C25" s="9">
        <v>0</v>
      </c>
      <c r="D25" s="9">
        <v>0</v>
      </c>
      <c r="E25" s="9">
        <v>0</v>
      </c>
      <c r="F25" s="6" t="e">
        <f t="shared" si="1"/>
        <v>#DIV/0!</v>
      </c>
      <c r="G25" s="31"/>
    </row>
    <row r="26" spans="1:7" ht="13.5" thickBot="1">
      <c r="A26" s="4" t="s">
        <v>83</v>
      </c>
      <c r="B26" s="5" t="s">
        <v>97</v>
      </c>
      <c r="C26" s="6">
        <f>C27+C28+C29</f>
        <v>0</v>
      </c>
      <c r="D26" s="6">
        <f>D27+D28+D29</f>
        <v>0</v>
      </c>
      <c r="E26" s="6">
        <f>E27+E28+E29</f>
        <v>0</v>
      </c>
      <c r="F26" s="6" t="e">
        <f t="shared" si="1"/>
        <v>#DIV/0!</v>
      </c>
      <c r="G26" s="31"/>
    </row>
    <row r="27" spans="1:7" ht="13.5" thickBot="1">
      <c r="A27" s="4" t="s">
        <v>85</v>
      </c>
      <c r="B27" s="9" t="s">
        <v>98</v>
      </c>
      <c r="C27" s="9">
        <v>0</v>
      </c>
      <c r="D27" s="9">
        <v>0</v>
      </c>
      <c r="E27" s="9">
        <v>0</v>
      </c>
      <c r="F27" s="6" t="e">
        <f t="shared" si="1"/>
        <v>#DIV/0!</v>
      </c>
      <c r="G27" s="31"/>
    </row>
    <row r="28" spans="1:7" ht="13.5" thickBot="1">
      <c r="A28" s="4" t="s">
        <v>81</v>
      </c>
      <c r="B28" s="9" t="s">
        <v>99</v>
      </c>
      <c r="C28" s="9">
        <v>0</v>
      </c>
      <c r="D28" s="9">
        <v>0</v>
      </c>
      <c r="E28" s="9">
        <v>0</v>
      </c>
      <c r="F28" s="6" t="e">
        <f t="shared" si="1"/>
        <v>#DIV/0!</v>
      </c>
      <c r="G28" s="31"/>
    </row>
    <row r="29" spans="1:7" ht="13.5" thickBot="1">
      <c r="A29" s="4" t="s">
        <v>100</v>
      </c>
      <c r="B29" s="9" t="s">
        <v>101</v>
      </c>
      <c r="C29" s="9">
        <v>0</v>
      </c>
      <c r="D29" s="9">
        <v>0</v>
      </c>
      <c r="E29" s="9">
        <v>0</v>
      </c>
      <c r="F29" s="6" t="e">
        <f t="shared" si="1"/>
        <v>#DIV/0!</v>
      </c>
      <c r="G29" s="31"/>
    </row>
    <row r="30" spans="1:7" ht="13.5" thickBot="1">
      <c r="A30" s="4" t="s">
        <v>102</v>
      </c>
      <c r="B30" s="9" t="s">
        <v>103</v>
      </c>
      <c r="C30" s="9">
        <v>0</v>
      </c>
      <c r="D30" s="9">
        <v>0</v>
      </c>
      <c r="E30" s="9">
        <v>0</v>
      </c>
      <c r="F30" s="6" t="e">
        <f t="shared" si="1"/>
        <v>#DIV/0!</v>
      </c>
      <c r="G30" s="31"/>
    </row>
    <row r="31" spans="1:7" ht="13.5" thickBot="1">
      <c r="A31" s="4" t="s">
        <v>88</v>
      </c>
      <c r="B31" s="5" t="s">
        <v>104</v>
      </c>
      <c r="C31" s="6">
        <f>C32+C33+C34</f>
        <v>0</v>
      </c>
      <c r="D31" s="6">
        <f>D32+D33+D34</f>
        <v>0</v>
      </c>
      <c r="E31" s="6">
        <f>E32+E33+E34</f>
        <v>0</v>
      </c>
      <c r="F31" s="6" t="e">
        <f t="shared" si="1"/>
        <v>#DIV/0!</v>
      </c>
      <c r="G31" s="31"/>
    </row>
    <row r="32" spans="1:7" ht="13.5" thickBot="1">
      <c r="A32" s="4" t="s">
        <v>85</v>
      </c>
      <c r="B32" s="9" t="s">
        <v>105</v>
      </c>
      <c r="C32" s="9">
        <v>0</v>
      </c>
      <c r="D32" s="9">
        <v>0</v>
      </c>
      <c r="E32" s="9">
        <v>0</v>
      </c>
      <c r="F32" s="6" t="e">
        <f t="shared" si="1"/>
        <v>#DIV/0!</v>
      </c>
      <c r="G32" s="31"/>
    </row>
    <row r="33" spans="1:7" ht="13.5" thickBot="1">
      <c r="A33" s="39" t="s">
        <v>79</v>
      </c>
      <c r="B33" s="9" t="s">
        <v>106</v>
      </c>
      <c r="C33" s="9">
        <v>0</v>
      </c>
      <c r="D33" s="9">
        <v>0</v>
      </c>
      <c r="E33" s="9">
        <v>0</v>
      </c>
      <c r="F33" s="6" t="e">
        <f t="shared" si="1"/>
        <v>#DIV/0!</v>
      </c>
      <c r="G33" s="31"/>
    </row>
    <row r="34" spans="1:7" ht="13.5" thickBot="1">
      <c r="A34" s="39" t="s">
        <v>81</v>
      </c>
      <c r="B34" s="9" t="s">
        <v>107</v>
      </c>
      <c r="C34" s="9">
        <v>0</v>
      </c>
      <c r="D34" s="9">
        <v>0</v>
      </c>
      <c r="E34" s="9">
        <v>0</v>
      </c>
      <c r="F34" s="6" t="e">
        <f t="shared" si="1"/>
        <v>#DIV/0!</v>
      </c>
      <c r="G34" s="31"/>
    </row>
    <row r="35" spans="1:7" ht="12.75">
      <c r="A35" s="31"/>
      <c r="B35" s="31"/>
      <c r="C35" s="31"/>
      <c r="D35" s="31"/>
      <c r="E35" s="31"/>
      <c r="F35" s="31"/>
      <c r="G35" s="31"/>
    </row>
  </sheetData>
  <sheetProtection sheet="1" objects="1" scenarios="1"/>
  <mergeCells count="13">
    <mergeCell ref="A22:B22"/>
    <mergeCell ref="A7:B8"/>
    <mergeCell ref="C7:C8"/>
    <mergeCell ref="D7:D8"/>
    <mergeCell ref="E7:E8"/>
    <mergeCell ref="A9:B9"/>
    <mergeCell ref="A21:F21"/>
    <mergeCell ref="A1:F1"/>
    <mergeCell ref="A2:B2"/>
    <mergeCell ref="A3:B3"/>
    <mergeCell ref="A4:B4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ΠΡΟΙΣΤ ΕΙΣΠΡΑΞ</cp:lastModifiedBy>
  <cp:lastPrinted>2018-10-11T12:27:52Z</cp:lastPrinted>
  <dcterms:created xsi:type="dcterms:W3CDTF">2011-09-16T05:58:37Z</dcterms:created>
  <dcterms:modified xsi:type="dcterms:W3CDTF">2018-10-11T12:34:48Z</dcterms:modified>
  <cp:category/>
  <cp:version/>
  <cp:contentType/>
  <cp:contentStatus/>
</cp:coreProperties>
</file>